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Hilfsdateien\"/>
    </mc:Choice>
  </mc:AlternateContent>
  <bookViews>
    <workbookView xWindow="0" yWindow="0" windowWidth="28800" windowHeight="12300"/>
  </bookViews>
  <sheets>
    <sheet name="Tabelle1" sheetId="1" r:id="rId1"/>
  </sheets>
  <definedNames>
    <definedName name="Ausfall">Tabelle1!$P$4:$P$7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6" i="1"/>
  <c r="D12" i="1" l="1"/>
  <c r="C8" i="1"/>
  <c r="F32" i="1" l="1"/>
  <c r="F31" i="1"/>
  <c r="F24" i="1"/>
  <c r="A9" i="1"/>
  <c r="C6" i="1"/>
  <c r="F4" i="1"/>
  <c r="F19" i="1" l="1"/>
  <c r="F22" i="1"/>
  <c r="F34" i="1"/>
  <c r="F33" i="1"/>
  <c r="F28" i="1"/>
  <c r="F26" i="1"/>
  <c r="F16" i="1" l="1"/>
  <c r="C17" i="1"/>
  <c r="F17" i="1" s="1"/>
  <c r="F35" i="1" l="1"/>
  <c r="F37" i="1" s="1"/>
</calcChain>
</file>

<file path=xl/comments1.xml><?xml version="1.0" encoding="utf-8"?>
<comments xmlns="http://schemas.openxmlformats.org/spreadsheetml/2006/main">
  <authors>
    <author>Mey, Susanne</author>
  </authors>
  <commentList>
    <comment ref="B10" authorId="0" shapeId="0">
      <text>
        <r>
          <rPr>
            <b/>
            <sz val="9"/>
            <color indexed="81"/>
            <rFont val="Segoe UI"/>
            <family val="2"/>
          </rPr>
          <t>Mey, Susanne:</t>
        </r>
        <r>
          <rPr>
            <sz val="9"/>
            <color indexed="81"/>
            <rFont val="Segoe UI"/>
            <family val="2"/>
          </rPr>
          <t xml:space="preserve">
bitte anpassen, keine verlässlichen Quellen gefunden</t>
        </r>
      </text>
    </comment>
  </commentList>
</comments>
</file>

<file path=xl/sharedStrings.xml><?xml version="1.0" encoding="utf-8"?>
<sst xmlns="http://schemas.openxmlformats.org/spreadsheetml/2006/main" count="65" uniqueCount="41">
  <si>
    <t>lt. Musterstudienplan:</t>
  </si>
  <si>
    <t xml:space="preserve">Vorgesehene Credits </t>
  </si>
  <si>
    <t>Geplanter Workload</t>
  </si>
  <si>
    <t>Stunden</t>
  </si>
  <si>
    <t>Aufschlüsslung</t>
  </si>
  <si>
    <t>gesamt</t>
  </si>
  <si>
    <t>h</t>
  </si>
  <si>
    <t>Literaturrecherche und -studium</t>
  </si>
  <si>
    <t xml:space="preserve">Bearbeitung von (online) Übungsaufgaben </t>
  </si>
  <si>
    <t>Sonstiges und zwar:</t>
  </si>
  <si>
    <t>Differenz zur Vorgabe</t>
  </si>
  <si>
    <t>Fach:</t>
  </si>
  <si>
    <t>Dozent:</t>
  </si>
  <si>
    <t>Semester</t>
  </si>
  <si>
    <t>von</t>
  </si>
  <si>
    <t>bis</t>
  </si>
  <si>
    <t>Vorgesehene SWS (je Woche)</t>
  </si>
  <si>
    <t>Wochen</t>
  </si>
  <si>
    <t>Prüfungsform</t>
  </si>
  <si>
    <t>lt. Modulbeschreibung</t>
  </si>
  <si>
    <t>Präsenzstunden</t>
  </si>
  <si>
    <t xml:space="preserve">h Prüfung </t>
  </si>
  <si>
    <t>(geschätzter) Zeitaufwand für Vorbereitung</t>
  </si>
  <si>
    <t xml:space="preserve">Prüfung + Prüfungsvorbereitung </t>
  </si>
  <si>
    <t>ca. 6h á 30 Seiten</t>
  </si>
  <si>
    <t>h/ Woche</t>
  </si>
  <si>
    <t xml:space="preserve">Vorbereitung von Vorträgen </t>
  </si>
  <si>
    <t>ca 15-30 h á (Kurz)referat</t>
  </si>
  <si>
    <t>Selbststudium durch Lehrvideos o.ä.</t>
  </si>
  <si>
    <r>
      <rPr>
        <b/>
        <sz val="11"/>
        <color theme="1"/>
        <rFont val="Calibri"/>
        <family val="2"/>
        <scheme val="minor"/>
      </rPr>
      <t>Wegfall</t>
    </r>
    <r>
      <rPr>
        <sz val="11"/>
        <color theme="1"/>
        <rFont val="Calibri"/>
        <family val="2"/>
        <scheme val="minor"/>
      </rPr>
      <t xml:space="preserve"> von LV </t>
    </r>
  </si>
  <si>
    <t>(Ausfall oder Ersatz durch "Blended-Format")</t>
  </si>
  <si>
    <t>nie</t>
  </si>
  <si>
    <t>einmalig</t>
  </si>
  <si>
    <t>wöchentlich</t>
  </si>
  <si>
    <t>14-tägig</t>
  </si>
  <si>
    <t>z.B. Adobe Connect Meeting</t>
  </si>
  <si>
    <t>Chatsprechstunde</t>
  </si>
  <si>
    <t>Vorbereitung LV, durch:</t>
  </si>
  <si>
    <t>Nachbereitung LV:</t>
  </si>
  <si>
    <t>kombinierte Prüfung</t>
  </si>
  <si>
    <t>h (lt. Recherche: Referat ca. 30h, Hausarbeit 60h á 12-15 Seiten, sonst 49%)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</si>
</sst>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8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theme="0"/>
      <name val="Calibri"/>
      <family val="2"/>
      <scheme val="minor"/>
    </font>
    <font>
      <sz val="9"/>
      <color theme="1"/>
      <name val="Arial Narrow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5">
    <xf numFmtId="0" fontId="0" fillId="0" borderId="0" xfId="0"/>
    <xf numFmtId="0" fontId="0" fillId="2" borderId="3" xfId="0" applyFill="1" applyBorder="1"/>
    <xf numFmtId="0" fontId="2" fillId="2" borderId="0" xfId="0" applyFont="1" applyFill="1" applyBorder="1"/>
    <xf numFmtId="0" fontId="0" fillId="2" borderId="0" xfId="0" applyFill="1" applyBorder="1"/>
    <xf numFmtId="1" fontId="0" fillId="2" borderId="0" xfId="0" applyNumberFormat="1" applyFill="1" applyBorder="1"/>
    <xf numFmtId="0" fontId="0" fillId="2" borderId="4" xfId="0" applyFill="1" applyBorder="1"/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0" fillId="3" borderId="5" xfId="0" applyFill="1" applyBorder="1"/>
    <xf numFmtId="164" fontId="0" fillId="2" borderId="0" xfId="0" applyNumberFormat="1" applyFill="1" applyBorder="1"/>
    <xf numFmtId="0" fontId="2" fillId="2" borderId="0" xfId="0" applyFont="1" applyFill="1" applyBorder="1" applyAlignment="1">
      <alignment wrapText="1"/>
    </xf>
    <xf numFmtId="0" fontId="1" fillId="2" borderId="3" xfId="0" applyFont="1" applyFill="1" applyBorder="1" applyAlignment="1">
      <alignment horizontal="left" vertical="center" indent="1"/>
    </xf>
    <xf numFmtId="0" fontId="1" fillId="2" borderId="6" xfId="0" applyFont="1" applyFill="1" applyBorder="1" applyAlignment="1">
      <alignment horizontal="left" vertical="center" indent="1"/>
    </xf>
    <xf numFmtId="0" fontId="2" fillId="2" borderId="7" xfId="0" applyFont="1" applyFill="1" applyBorder="1"/>
    <xf numFmtId="0" fontId="0" fillId="2" borderId="7" xfId="0" applyFill="1" applyBorder="1"/>
    <xf numFmtId="1" fontId="1" fillId="2" borderId="7" xfId="0" applyNumberFormat="1" applyFont="1" applyFill="1" applyBorder="1"/>
    <xf numFmtId="0" fontId="0" fillId="2" borderId="8" xfId="0" applyFill="1" applyBorder="1"/>
    <xf numFmtId="165" fontId="3" fillId="2" borderId="1" xfId="0" applyNumberFormat="1" applyFont="1" applyFill="1" applyBorder="1"/>
    <xf numFmtId="2" fontId="3" fillId="2" borderId="2" xfId="0" applyNumberFormat="1" applyFont="1" applyFill="1" applyBorder="1"/>
    <xf numFmtId="0" fontId="3" fillId="2" borderId="2" xfId="0" applyFont="1" applyFill="1" applyBorder="1"/>
    <xf numFmtId="0" fontId="5" fillId="2" borderId="2" xfId="1" applyFont="1" applyFill="1" applyBorder="1" applyAlignment="1">
      <alignment horizontal="right"/>
    </xf>
    <xf numFmtId="165" fontId="3" fillId="3" borderId="9" xfId="0" applyNumberFormat="1" applyFont="1" applyFill="1" applyBorder="1"/>
    <xf numFmtId="2" fontId="3" fillId="2" borderId="0" xfId="0" applyNumberFormat="1" applyFont="1" applyFill="1" applyBorder="1"/>
    <xf numFmtId="0" fontId="3" fillId="2" borderId="0" xfId="0" applyFont="1" applyFill="1" applyBorder="1"/>
    <xf numFmtId="0" fontId="3" fillId="3" borderId="5" xfId="0" applyFont="1" applyFill="1" applyBorder="1"/>
    <xf numFmtId="0" fontId="3" fillId="2" borderId="0" xfId="0" applyFont="1" applyFill="1" applyBorder="1" applyAlignment="1">
      <alignment horizontal="right"/>
    </xf>
    <xf numFmtId="0" fontId="7" fillId="2" borderId="3" xfId="0" applyFont="1" applyFill="1" applyBorder="1"/>
    <xf numFmtId="0" fontId="6" fillId="2" borderId="0" xfId="0" applyFont="1" applyFill="1" applyBorder="1"/>
    <xf numFmtId="0" fontId="3" fillId="2" borderId="3" xfId="0" applyFont="1" applyFill="1" applyBorder="1"/>
    <xf numFmtId="1" fontId="3" fillId="2" borderId="0" xfId="0" applyNumberFormat="1" applyFont="1" applyFill="1" applyBorder="1"/>
    <xf numFmtId="0" fontId="8" fillId="2" borderId="3" xfId="0" applyFont="1" applyFill="1" applyBorder="1" applyAlignment="1"/>
    <xf numFmtId="0" fontId="3" fillId="2" borderId="6" xfId="0" applyFont="1" applyFill="1" applyBorder="1"/>
    <xf numFmtId="0" fontId="0" fillId="4" borderId="0" xfId="0" applyFill="1" applyBorder="1"/>
    <xf numFmtId="0" fontId="0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1" fillId="0" borderId="0" xfId="0" applyFont="1"/>
    <xf numFmtId="1" fontId="0" fillId="4" borderId="0" xfId="0" applyNumberFormat="1" applyFill="1" applyBorder="1"/>
    <xf numFmtId="1" fontId="0" fillId="2" borderId="10" xfId="0" applyNumberFormat="1" applyFill="1" applyBorder="1"/>
    <xf numFmtId="0" fontId="13" fillId="2" borderId="3" xfId="0" applyFont="1" applyFill="1" applyBorder="1" applyAlignment="1">
      <alignment horizontal="right"/>
    </xf>
    <xf numFmtId="0" fontId="0" fillId="2" borderId="2" xfId="0" applyFill="1" applyBorder="1"/>
    <xf numFmtId="0" fontId="3" fillId="2" borderId="11" xfId="0" applyFont="1" applyFill="1" applyBorder="1"/>
    <xf numFmtId="14" fontId="6" fillId="3" borderId="12" xfId="0" applyNumberFormat="1" applyFont="1" applyFill="1" applyBorder="1"/>
    <xf numFmtId="1" fontId="3" fillId="2" borderId="4" xfId="0" applyNumberFormat="1" applyFont="1" applyFill="1" applyBorder="1"/>
    <xf numFmtId="0" fontId="0" fillId="2" borderId="1" xfId="0" applyFill="1" applyBorder="1"/>
    <xf numFmtId="0" fontId="0" fillId="2" borderId="11" xfId="0" applyFill="1" applyBorder="1"/>
    <xf numFmtId="0" fontId="1" fillId="2" borderId="3" xfId="0" applyFont="1" applyFill="1" applyBorder="1" applyAlignment="1">
      <alignment horizontal="left"/>
    </xf>
    <xf numFmtId="0" fontId="0" fillId="2" borderId="3" xfId="0" applyFill="1" applyBorder="1" applyAlignment="1">
      <alignment horizontal="left" wrapText="1" indent="1"/>
    </xf>
    <xf numFmtId="0" fontId="0" fillId="2" borderId="3" xfId="0" applyFill="1" applyBorder="1" applyAlignment="1">
      <alignment horizontal="left" indent="1"/>
    </xf>
    <xf numFmtId="0" fontId="1" fillId="2" borderId="3" xfId="0" applyFont="1" applyFill="1" applyBorder="1" applyAlignment="1"/>
    <xf numFmtId="0" fontId="12" fillId="2" borderId="7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left" wrapText="1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0" fillId="3" borderId="5" xfId="0" applyFont="1" applyFill="1" applyBorder="1"/>
    <xf numFmtId="1" fontId="3" fillId="4" borderId="7" xfId="0" applyNumberFormat="1" applyFont="1" applyFill="1" applyBorder="1"/>
  </cellXfs>
  <cellStyles count="2">
    <cellStyle name="Link" xfId="1" builtinId="8"/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wr-berlin.de/studium/studienorganisation-arbeitsmittel/semestertermine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7"/>
  <sheetViews>
    <sheetView tabSelected="1" topLeftCell="A13" workbookViewId="0">
      <selection activeCell="I12" sqref="I12"/>
    </sheetView>
  </sheetViews>
  <sheetFormatPr baseColWidth="10" defaultRowHeight="15" x14ac:dyDescent="0.25"/>
  <cols>
    <col min="1" max="1" width="34" customWidth="1"/>
    <col min="2" max="2" width="11.42578125" customWidth="1"/>
  </cols>
  <sheetData>
    <row r="1" spans="1:16" ht="16.5" x14ac:dyDescent="0.3">
      <c r="A1" s="17" t="s">
        <v>11</v>
      </c>
      <c r="B1" s="18"/>
      <c r="C1" s="19" t="s">
        <v>12</v>
      </c>
      <c r="D1" s="39"/>
      <c r="E1" s="39"/>
      <c r="F1" s="20" t="s">
        <v>13</v>
      </c>
      <c r="G1" s="40"/>
    </row>
    <row r="2" spans="1:16" ht="16.5" x14ac:dyDescent="0.3">
      <c r="A2" s="21"/>
      <c r="B2" s="22"/>
      <c r="C2" s="51"/>
      <c r="D2" s="52"/>
      <c r="E2" s="3"/>
      <c r="F2" s="25" t="s">
        <v>14</v>
      </c>
      <c r="G2" s="41">
        <v>42828</v>
      </c>
    </row>
    <row r="3" spans="1:16" ht="16.5" x14ac:dyDescent="0.3">
      <c r="A3" s="26" t="s">
        <v>0</v>
      </c>
      <c r="B3" s="27"/>
      <c r="C3" s="23"/>
      <c r="D3" s="3"/>
      <c r="E3" s="3"/>
      <c r="F3" s="25" t="s">
        <v>15</v>
      </c>
      <c r="G3" s="41">
        <v>42926</v>
      </c>
    </row>
    <row r="4" spans="1:16" ht="16.5" x14ac:dyDescent="0.3">
      <c r="A4" s="28" t="s">
        <v>16</v>
      </c>
      <c r="B4" s="22"/>
      <c r="C4" s="24">
        <v>4</v>
      </c>
      <c r="D4" s="3"/>
      <c r="E4" s="3"/>
      <c r="F4" s="23">
        <f>SUM((G3-G2)/7)</f>
        <v>14</v>
      </c>
      <c r="G4" s="42" t="s">
        <v>17</v>
      </c>
      <c r="P4" s="35" t="s">
        <v>31</v>
      </c>
    </row>
    <row r="5" spans="1:16" ht="16.5" x14ac:dyDescent="0.3">
      <c r="A5" s="28" t="s">
        <v>1</v>
      </c>
      <c r="B5" s="22"/>
      <c r="C5" s="24">
        <v>5</v>
      </c>
      <c r="D5" s="23" t="s">
        <v>19</v>
      </c>
      <c r="E5" s="23"/>
      <c r="F5" s="3"/>
      <c r="G5" s="5"/>
      <c r="P5" s="35" t="s">
        <v>32</v>
      </c>
    </row>
    <row r="6" spans="1:16" ht="16.5" x14ac:dyDescent="0.3">
      <c r="A6" s="30" t="s">
        <v>2</v>
      </c>
      <c r="B6" s="22"/>
      <c r="C6" s="23">
        <f>SUM(C5*30)</f>
        <v>150</v>
      </c>
      <c r="D6" s="23" t="s">
        <v>6</v>
      </c>
      <c r="E6" s="23"/>
      <c r="F6" s="3"/>
      <c r="G6" s="5"/>
      <c r="P6" s="35" t="s">
        <v>33</v>
      </c>
    </row>
    <row r="7" spans="1:16" ht="16.5" x14ac:dyDescent="0.3">
      <c r="A7" s="28"/>
      <c r="B7" s="23"/>
      <c r="C7" s="23"/>
      <c r="D7" s="23"/>
      <c r="E7" s="29"/>
      <c r="F7" s="3"/>
      <c r="G7" s="5"/>
      <c r="P7" s="35" t="s">
        <v>34</v>
      </c>
    </row>
    <row r="8" spans="1:16" ht="16.5" x14ac:dyDescent="0.3">
      <c r="A8" s="28" t="s">
        <v>18</v>
      </c>
      <c r="B8" s="24" t="s">
        <v>39</v>
      </c>
      <c r="C8" s="32">
        <f>SUM(IF(B8="Klausur",1.5,0))+(IF(B8="Referat",0.5,0))+(IF(B8="Hausarbeit",0,0))+(IF(B8="kombinierte Prüfung",2,0))+(H21*K21)</f>
        <v>2</v>
      </c>
      <c r="D8" s="23" t="s">
        <v>21</v>
      </c>
      <c r="E8" s="29"/>
      <c r="F8" s="3"/>
      <c r="G8" s="5"/>
    </row>
    <row r="9" spans="1:16" ht="16.5" x14ac:dyDescent="0.3">
      <c r="A9" s="28" t="str">
        <f>IF(B8="kombinierte Prüfung","Prüfungsteile:","")</f>
        <v>Prüfungsteile:</v>
      </c>
      <c r="B9" s="23"/>
      <c r="C9" s="23"/>
      <c r="D9" s="23"/>
      <c r="E9" s="29"/>
      <c r="F9" s="3"/>
      <c r="G9" s="5"/>
    </row>
    <row r="10" spans="1:16" ht="17.25" customHeight="1" thickBot="1" x14ac:dyDescent="0.35">
      <c r="A10" s="31" t="s">
        <v>22</v>
      </c>
      <c r="B10" s="54">
        <f>SUM(IF(B8="Klausur",(C16*49%),0))+(IF(B8="Referat",30,0))+(IF(B8="Hausarbeit",60,0))+(IF(B8="kombinierte Prüfung",(C16*49%),0))+(H21*K21)</f>
        <v>20.58</v>
      </c>
      <c r="C10" s="49" t="s">
        <v>40</v>
      </c>
      <c r="D10" s="49"/>
      <c r="E10" s="49"/>
      <c r="F10" s="49"/>
      <c r="G10" s="50"/>
    </row>
    <row r="11" spans="1:16" x14ac:dyDescent="0.25">
      <c r="A11" s="43"/>
      <c r="B11" s="39"/>
      <c r="C11" s="39"/>
      <c r="D11" s="39"/>
      <c r="E11" s="39"/>
      <c r="F11" s="39"/>
      <c r="G11" s="44"/>
    </row>
    <row r="12" spans="1:16" x14ac:dyDescent="0.25">
      <c r="A12" s="33" t="s">
        <v>29</v>
      </c>
      <c r="B12" s="2"/>
      <c r="C12" s="53" t="s">
        <v>31</v>
      </c>
      <c r="D12" s="36">
        <f>SUM(IF(C12="nie",0,0))+(IF(C12="einmalig",C4,0))+(IF(C12="wöchentlich",(C4*F4),0))+(IF(C12="14-tägig",((C4*F4)/2),0))</f>
        <v>0</v>
      </c>
      <c r="E12" s="3" t="s">
        <v>6</v>
      </c>
      <c r="F12" s="3"/>
      <c r="G12" s="5"/>
    </row>
    <row r="13" spans="1:16" x14ac:dyDescent="0.25">
      <c r="A13" s="34" t="s">
        <v>30</v>
      </c>
      <c r="B13" s="2"/>
      <c r="C13" s="2"/>
      <c r="D13" s="3"/>
      <c r="E13" s="3"/>
      <c r="F13" s="4"/>
      <c r="G13" s="5"/>
    </row>
    <row r="14" spans="1:16" ht="12" customHeight="1" x14ac:dyDescent="0.25">
      <c r="A14" s="1"/>
      <c r="B14" s="2"/>
      <c r="C14" s="3"/>
      <c r="D14" s="3"/>
      <c r="E14" s="3"/>
      <c r="F14" s="3"/>
      <c r="G14" s="5"/>
    </row>
    <row r="15" spans="1:16" x14ac:dyDescent="0.25">
      <c r="A15" s="7" t="s">
        <v>4</v>
      </c>
      <c r="B15" s="2"/>
      <c r="C15" s="3"/>
      <c r="D15" s="3"/>
      <c r="E15" s="3"/>
      <c r="F15" s="4" t="s">
        <v>5</v>
      </c>
      <c r="G15" s="5"/>
    </row>
    <row r="16" spans="1:16" x14ac:dyDescent="0.25">
      <c r="A16" s="1" t="s">
        <v>20</v>
      </c>
      <c r="B16" s="2"/>
      <c r="C16" s="3">
        <f>SUM(((C4*F4)*45)/60)</f>
        <v>42</v>
      </c>
      <c r="D16" s="3" t="s">
        <v>6</v>
      </c>
      <c r="E16" s="3"/>
      <c r="F16" s="4">
        <f>SUM(C16-D12)</f>
        <v>42</v>
      </c>
      <c r="G16" s="5" t="s">
        <v>3</v>
      </c>
    </row>
    <row r="17" spans="1:7" x14ac:dyDescent="0.25">
      <c r="A17" s="1" t="s">
        <v>23</v>
      </c>
      <c r="B17" s="2"/>
      <c r="C17" s="4">
        <f>SUM(C8+B10)</f>
        <v>22.58</v>
      </c>
      <c r="D17" s="3" t="s">
        <v>6</v>
      </c>
      <c r="E17" s="3"/>
      <c r="F17" s="4">
        <f>SUM(C17)</f>
        <v>22.58</v>
      </c>
      <c r="G17" s="5" t="s">
        <v>3</v>
      </c>
    </row>
    <row r="18" spans="1:7" x14ac:dyDescent="0.25">
      <c r="A18" s="1"/>
      <c r="B18" s="2"/>
      <c r="C18" s="3"/>
      <c r="D18" s="3"/>
      <c r="E18" s="3"/>
      <c r="F18" s="4"/>
      <c r="G18" s="5"/>
    </row>
    <row r="19" spans="1:7" x14ac:dyDescent="0.25">
      <c r="A19" s="6" t="s">
        <v>38</v>
      </c>
      <c r="B19" s="2"/>
      <c r="C19" s="8">
        <v>0</v>
      </c>
      <c r="D19" s="3" t="s">
        <v>25</v>
      </c>
      <c r="E19" s="3"/>
      <c r="F19" s="4">
        <f>SUM(C19*F4)</f>
        <v>0</v>
      </c>
      <c r="G19" s="5" t="s">
        <v>3</v>
      </c>
    </row>
    <row r="20" spans="1:7" x14ac:dyDescent="0.25">
      <c r="A20" s="6"/>
      <c r="B20" s="2"/>
      <c r="C20" s="3"/>
      <c r="D20" s="3"/>
      <c r="E20" s="3"/>
      <c r="F20" s="4"/>
      <c r="G20" s="5"/>
    </row>
    <row r="21" spans="1:7" x14ac:dyDescent="0.25">
      <c r="A21" s="45" t="s">
        <v>37</v>
      </c>
      <c r="B21" s="2"/>
      <c r="C21" s="3"/>
      <c r="D21" s="3"/>
      <c r="E21" s="3"/>
      <c r="F21" s="9"/>
      <c r="G21" s="5"/>
    </row>
    <row r="22" spans="1:7" ht="23.25" x14ac:dyDescent="0.25">
      <c r="A22" s="46" t="s">
        <v>7</v>
      </c>
      <c r="B22" s="10" t="s">
        <v>24</v>
      </c>
      <c r="C22" s="8">
        <v>0</v>
      </c>
      <c r="D22" s="3" t="s">
        <v>25</v>
      </c>
      <c r="E22" s="3"/>
      <c r="F22" s="4">
        <f>SUM(C22*F4)</f>
        <v>0</v>
      </c>
      <c r="G22" s="5" t="s">
        <v>3</v>
      </c>
    </row>
    <row r="23" spans="1:7" x14ac:dyDescent="0.25">
      <c r="A23" s="1"/>
      <c r="B23" s="2"/>
      <c r="C23" s="3"/>
      <c r="D23" s="3"/>
      <c r="E23" s="3"/>
      <c r="F23" s="9"/>
      <c r="G23" s="5"/>
    </row>
    <row r="24" spans="1:7" ht="23.25" x14ac:dyDescent="0.25">
      <c r="A24" s="46" t="s">
        <v>26</v>
      </c>
      <c r="B24" s="10" t="s">
        <v>27</v>
      </c>
      <c r="C24" s="8">
        <v>0</v>
      </c>
      <c r="D24" s="3" t="s">
        <v>6</v>
      </c>
      <c r="E24" s="3"/>
      <c r="F24" s="4">
        <f>SUM(C24)</f>
        <v>0</v>
      </c>
      <c r="G24" s="5" t="s">
        <v>3</v>
      </c>
    </row>
    <row r="25" spans="1:7" x14ac:dyDescent="0.25">
      <c r="A25" s="1"/>
      <c r="B25" s="2"/>
      <c r="C25" s="3"/>
      <c r="D25" s="3"/>
      <c r="E25" s="3"/>
      <c r="F25" s="9"/>
      <c r="G25" s="5"/>
    </row>
    <row r="26" spans="1:7" ht="30" x14ac:dyDescent="0.25">
      <c r="A26" s="46" t="s">
        <v>8</v>
      </c>
      <c r="B26" s="2"/>
      <c r="C26" s="8">
        <v>0</v>
      </c>
      <c r="D26" s="3" t="s">
        <v>25</v>
      </c>
      <c r="E26" s="3"/>
      <c r="F26" s="4">
        <f>SUM(C26*F4)</f>
        <v>0</v>
      </c>
      <c r="G26" s="5" t="s">
        <v>3</v>
      </c>
    </row>
    <row r="27" spans="1:7" x14ac:dyDescent="0.25">
      <c r="A27" s="1"/>
      <c r="B27" s="2"/>
      <c r="C27" s="3"/>
      <c r="D27" s="3"/>
      <c r="E27" s="3"/>
      <c r="F27" s="9"/>
      <c r="G27" s="5"/>
    </row>
    <row r="28" spans="1:7" x14ac:dyDescent="0.25">
      <c r="A28" s="47" t="s">
        <v>28</v>
      </c>
      <c r="B28" s="2"/>
      <c r="C28" s="8">
        <v>0</v>
      </c>
      <c r="D28" s="3" t="s">
        <v>25</v>
      </c>
      <c r="E28" s="3"/>
      <c r="F28" s="4">
        <f>SUM(C28*F4)</f>
        <v>0</v>
      </c>
      <c r="G28" s="5" t="s">
        <v>3</v>
      </c>
    </row>
    <row r="29" spans="1:7" x14ac:dyDescent="0.25">
      <c r="A29" s="47"/>
      <c r="B29" s="2"/>
      <c r="C29" s="3"/>
      <c r="D29" s="3"/>
      <c r="E29" s="3"/>
      <c r="F29" s="4"/>
      <c r="G29" s="5"/>
    </row>
    <row r="30" spans="1:7" x14ac:dyDescent="0.25">
      <c r="A30" s="48" t="s">
        <v>9</v>
      </c>
      <c r="B30" s="2"/>
      <c r="C30" s="3"/>
      <c r="D30" s="3"/>
      <c r="E30" s="3"/>
      <c r="F30" s="9"/>
      <c r="G30" s="5"/>
    </row>
    <row r="31" spans="1:7" x14ac:dyDescent="0.25">
      <c r="A31" s="38" t="s">
        <v>35</v>
      </c>
      <c r="B31" s="2"/>
      <c r="C31" s="8">
        <v>0</v>
      </c>
      <c r="D31" s="3" t="s">
        <v>6</v>
      </c>
      <c r="E31" s="3"/>
      <c r="F31" s="4">
        <f>SUM(C31)</f>
        <v>0</v>
      </c>
      <c r="G31" s="5" t="s">
        <v>3</v>
      </c>
    </row>
    <row r="32" spans="1:7" x14ac:dyDescent="0.25">
      <c r="A32" s="1"/>
      <c r="B32" s="2"/>
      <c r="C32" s="8">
        <v>0</v>
      </c>
      <c r="D32" s="3" t="s">
        <v>6</v>
      </c>
      <c r="E32" s="3"/>
      <c r="F32" s="4">
        <f>SUM(C32)</f>
        <v>0</v>
      </c>
      <c r="G32" s="5" t="s">
        <v>3</v>
      </c>
    </row>
    <row r="33" spans="1:7" x14ac:dyDescent="0.25">
      <c r="A33" s="38" t="s">
        <v>36</v>
      </c>
      <c r="B33" s="2"/>
      <c r="C33" s="8">
        <v>0</v>
      </c>
      <c r="D33" s="3" t="s">
        <v>25</v>
      </c>
      <c r="E33" s="3"/>
      <c r="F33" s="4">
        <f>SUM(C33*F4)</f>
        <v>0</v>
      </c>
      <c r="G33" s="5" t="s">
        <v>3</v>
      </c>
    </row>
    <row r="34" spans="1:7" x14ac:dyDescent="0.25">
      <c r="A34" s="38"/>
      <c r="B34" s="2"/>
      <c r="C34" s="8">
        <v>0</v>
      </c>
      <c r="D34" s="3" t="s">
        <v>25</v>
      </c>
      <c r="E34" s="3"/>
      <c r="F34" s="4">
        <f>SUM(C34*F4)</f>
        <v>0</v>
      </c>
      <c r="G34" s="5" t="s">
        <v>3</v>
      </c>
    </row>
    <row r="35" spans="1:7" ht="15.75" thickBot="1" x14ac:dyDescent="0.3">
      <c r="A35" s="1"/>
      <c r="B35" s="2"/>
      <c r="C35" s="3"/>
      <c r="D35" s="3"/>
      <c r="E35" s="3"/>
      <c r="F35" s="37">
        <f>SUM(F16:F34)</f>
        <v>64.58</v>
      </c>
      <c r="G35" s="5" t="s">
        <v>3</v>
      </c>
    </row>
    <row r="36" spans="1:7" ht="15.75" thickTop="1" x14ac:dyDescent="0.25">
      <c r="A36" s="11"/>
      <c r="B36" s="2"/>
      <c r="C36" s="3"/>
      <c r="D36" s="3"/>
      <c r="E36" s="3"/>
      <c r="F36" s="4"/>
      <c r="G36" s="5"/>
    </row>
    <row r="37" spans="1:7" ht="15.75" thickBot="1" x14ac:dyDescent="0.3">
      <c r="A37" s="12"/>
      <c r="B37" s="13"/>
      <c r="C37" s="13" t="s">
        <v>10</v>
      </c>
      <c r="D37" s="14"/>
      <c r="E37" s="14"/>
      <c r="F37" s="15">
        <f>SUM(F35-C6)</f>
        <v>-85.42</v>
      </c>
      <c r="G37" s="16" t="s">
        <v>3</v>
      </c>
    </row>
  </sheetData>
  <mergeCells count="2">
    <mergeCell ref="C10:G10"/>
    <mergeCell ref="C2:D2"/>
  </mergeCells>
  <conditionalFormatting sqref="F37">
    <cfRule type="cellIs" dxfId="1" priority="1" operator="greaterThan">
      <formula>0</formula>
    </cfRule>
    <cfRule type="cellIs" dxfId="0" priority="2" operator="lessThan">
      <formula>0</formula>
    </cfRule>
  </conditionalFormatting>
  <dataValidations count="3">
    <dataValidation type="list" allowBlank="1" showInputMessage="1" showErrorMessage="1" sqref="B8">
      <formula1>"Klausur, Referat, Hausarbeit, kombinierte Prüfung"</formula1>
    </dataValidation>
    <dataValidation type="list" allowBlank="1" showInputMessage="1" showErrorMessage="1" sqref="C12">
      <formula1>Ausfall</formula1>
    </dataValidation>
    <dataValidation type="date" allowBlank="1" showInputMessage="1" showErrorMessage="1" sqref="G2 G3">
      <formula1>43101</formula1>
      <formula2>73050</formula2>
    </dataValidation>
  </dataValidations>
  <hyperlinks>
    <hyperlink ref="F1" r:id="rId1"/>
  </hyperlinks>
  <pageMargins left="0.7" right="0.7" top="0.78740157499999996" bottom="0.78740157499999996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Ausfall</vt:lpstr>
    </vt:vector>
  </TitlesOfParts>
  <Company>HWR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Mey, Susanne</dc:creator>
  <cp:lastModifiedBy>Mey, Susanne</cp:lastModifiedBy>
  <dcterms:created xsi:type="dcterms:W3CDTF">2018-01-11T14:58:09Z</dcterms:created>
  <dcterms:modified xsi:type="dcterms:W3CDTF">2018-02-01T18:30:58Z</dcterms:modified>
</cp:coreProperties>
</file>